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dobbs\Desktop\"/>
    </mc:Choice>
  </mc:AlternateContent>
  <bookViews>
    <workbookView xWindow="0" yWindow="0" windowWidth="14760" windowHeight="7665" firstSheet="1" activeTab="3"/>
  </bookViews>
  <sheets>
    <sheet name="Graduate 1 yr. program " sheetId="1" r:id="rId1"/>
    <sheet name="Graduate 2 yr. program" sheetId="2" r:id="rId2"/>
    <sheet name="Grad or Prof. 3 yr. program" sheetId="4" r:id="rId3"/>
    <sheet name="Grad. or Prof. 4 yr. program" sheetId="5" r:id="rId4"/>
  </sheets>
  <calcPr calcId="152511"/>
</workbook>
</file>

<file path=xl/calcChain.xml><?xml version="1.0" encoding="utf-8"?>
<calcChain xmlns="http://schemas.openxmlformats.org/spreadsheetml/2006/main">
  <c r="C10" i="4" l="1"/>
  <c r="C8" i="4"/>
  <c r="B12" i="4" s="1"/>
  <c r="C12" i="4" s="1"/>
  <c r="B16" i="4" s="1"/>
  <c r="C10" i="2"/>
  <c r="C10" i="5"/>
  <c r="C8" i="2"/>
  <c r="B12" i="2" s="1"/>
  <c r="B20" i="2" s="1"/>
  <c r="C8" i="1"/>
  <c r="B21" i="4" l="1"/>
  <c r="C10" i="1"/>
  <c r="B12" i="1"/>
  <c r="C8" i="5"/>
  <c r="B12" i="5" s="1"/>
  <c r="C12" i="1" l="1"/>
  <c r="B16" i="1" s="1"/>
  <c r="B18" i="1"/>
  <c r="C12" i="5"/>
  <c r="B16" i="5" s="1"/>
  <c r="B22" i="5"/>
  <c r="C12" i="2"/>
  <c r="B16" i="2" s="1"/>
  <c r="B19" i="5"/>
  <c r="B18" i="5"/>
  <c r="B17" i="5" l="1"/>
  <c r="B20" i="5"/>
  <c r="B24" i="5" s="1"/>
  <c r="B26" i="5" s="1"/>
  <c r="B17" i="4"/>
  <c r="B19" i="4" s="1"/>
  <c r="B18" i="4"/>
  <c r="B17" i="2"/>
  <c r="B20" i="1"/>
  <c r="B22" i="1" s="1"/>
  <c r="B23" i="4" l="1"/>
  <c r="B25" i="4" s="1"/>
  <c r="B18" i="2"/>
  <c r="B22" i="2" l="1"/>
  <c r="B24" i="2" s="1"/>
</calcChain>
</file>

<file path=xl/sharedStrings.xml><?xml version="1.0" encoding="utf-8"?>
<sst xmlns="http://schemas.openxmlformats.org/spreadsheetml/2006/main" count="122" uniqueCount="39">
  <si>
    <t>Interest Rate</t>
  </si>
  <si>
    <t>Months of Interest Accrual until Graduation</t>
  </si>
  <si>
    <t>Amount Borrowed Per Year</t>
  </si>
  <si>
    <t>Amount Borrowed Total</t>
  </si>
  <si>
    <t>Per Year</t>
  </si>
  <si>
    <t>Total</t>
  </si>
  <si>
    <t>Per Disbursement</t>
  </si>
  <si>
    <t>OR</t>
  </si>
  <si>
    <t xml:space="preserve">Total Interest during Grace Period </t>
  </si>
  <si>
    <t>Per Year for Calculations Below</t>
  </si>
  <si>
    <t>Assumptions:</t>
  </si>
  <si>
    <t>Grace Period is 6 months</t>
  </si>
  <si>
    <t>Directions:</t>
  </si>
  <si>
    <t>Interest Rate can also be changed</t>
  </si>
  <si>
    <t>Total Interest  + Grace</t>
  </si>
  <si>
    <t>Graduation is calculated from June 1</t>
  </si>
  <si>
    <t xml:space="preserve">Use only unsubsidized loans for amount borrowed - Unsub loans begin accruing interest upon disbursement </t>
  </si>
  <si>
    <t>Total amount is borrowed in 8 equal installments over 4 years with 2 disbursements per year</t>
  </si>
  <si>
    <t>Subsidized Loans do not accrue interest while in school &amp; during grace* - you can add the total principal balance of subsidized loans in B25</t>
  </si>
  <si>
    <t>These interest calculations are rough estimates - please contact your servicer - which can be found at www.nslds.ed.gov - for more information about interest accrued</t>
  </si>
  <si>
    <t>Total at Repayment**</t>
  </si>
  <si>
    <t>Additional information</t>
  </si>
  <si>
    <t>** Use the total at repayment as the 'Principal Amount of Loan' when you are using the Mapping Your Future Student Loan repayment calculator http://mappingyourfuture.org/paying/standardcalculatorInt.htm</t>
  </si>
  <si>
    <t>Add your total principal balance of subsidized loans*</t>
  </si>
  <si>
    <t>The value in cell B12 is the maximum of C8 and B10</t>
  </si>
  <si>
    <t>Interest accruing on 1st year disbursements</t>
  </si>
  <si>
    <t>Interest accruing on 2nd year disbursements</t>
  </si>
  <si>
    <t>Interest accruing on 4th year disbursements</t>
  </si>
  <si>
    <t>Interest accruing on 3rd year disbursements</t>
  </si>
  <si>
    <t>Total amount is borrowed in 2 equal installments over 1 year with 2 disbursements during that year</t>
  </si>
  <si>
    <t>Total amount is borrowed in 4 equal installments over 2 years with 2 disbursements per year</t>
  </si>
  <si>
    <t>Total amount is borrowed in 6 equal installments over 3 years with 2 disbursements per year</t>
  </si>
  <si>
    <t>Total Interest during grad/professional program</t>
  </si>
  <si>
    <t>Interest accruing during 1 year grad/proffesional program</t>
  </si>
  <si>
    <t>Enter amount borrowed as a total or a per year value in one of the blue background cells (B8 or B10)</t>
  </si>
  <si>
    <t>Add total principal balance of subsidized loans*</t>
  </si>
  <si>
    <t>*Federal Subsidized loans that were borrowed prior to July 1, 2012 and on or after July 1, 2014 do not accrue interest during in-school status, grace or deferments - add in if you had subsidized loans from undergrad program</t>
  </si>
  <si>
    <t>*Federal Subsidized loans that were borrowed prior to July 1, 2012 and on or after July 1, 2014 do not accrue interest during in-school status, grace or deferments -add in if you had subsidized loans from undergrad program</t>
  </si>
  <si>
    <t xml:space="preserve">*Federal Subsidized loans that were borrowed prior to July 1, 2012 and on or after July 1, 2014 do not accrue interest during in-school status, grace or deferments - add in if you had subsidized loans from undergrad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</si>
</sst>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Arial"/>
      <family val="2"/>
    </font>
    <font>
      <sz val="11"/>
      <color indexed="59"/>
      <name val="Arial"/>
      <family val="2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 applyFill="1"/>
    <xf numFmtId="0" fontId="3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3" fillId="0" borderId="1" xfId="0" applyNumberFormat="1" applyFont="1" applyBorder="1"/>
    <xf numFmtId="10" fontId="3" fillId="2" borderId="0" xfId="1" applyNumberFormat="1" applyFont="1" applyFill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indent="1"/>
    </xf>
    <xf numFmtId="164" fontId="3" fillId="0" borderId="2" xfId="0" applyNumberFormat="1" applyFont="1" applyBorder="1"/>
    <xf numFmtId="164" fontId="4" fillId="2" borderId="2" xfId="0" applyNumberFormat="1" applyFont="1" applyFill="1" applyBorder="1"/>
    <xf numFmtId="164" fontId="4" fillId="0" borderId="2" xfId="0" applyNumberFormat="1" applyFont="1" applyFill="1" applyBorder="1"/>
    <xf numFmtId="0" fontId="3" fillId="0" borderId="0" xfId="0" applyFont="1" applyFill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AMC Excel Colors">
      <a:dk1>
        <a:srgbClr val="1D1B10"/>
      </a:dk1>
      <a:lt1>
        <a:sysClr val="window" lastClr="FFFFFF"/>
      </a:lt1>
      <a:dk2>
        <a:srgbClr val="1D1B10"/>
      </a:dk2>
      <a:lt2>
        <a:srgbClr val="EEECE1"/>
      </a:lt2>
      <a:accent1>
        <a:srgbClr val="8E0000"/>
      </a:accent1>
      <a:accent2>
        <a:srgbClr val="809195"/>
      </a:accent2>
      <a:accent3>
        <a:srgbClr val="092F6D"/>
      </a:accent3>
      <a:accent4>
        <a:srgbClr val="339866"/>
      </a:accent4>
      <a:accent5>
        <a:srgbClr val="FF8000"/>
      </a:accent5>
      <a:accent6>
        <a:srgbClr val="CBCBFE"/>
      </a:accent6>
      <a:hlink>
        <a:srgbClr val="092F6D"/>
      </a:hlink>
      <a:folHlink>
        <a:srgbClr val="092F6D"/>
      </a:folHlink>
    </a:clrScheme>
    <a:fontScheme name="AAMC Excel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4" workbookViewId="0">
      <selection activeCell="B27" sqref="B27"/>
    </sheetView>
  </sheetViews>
  <sheetFormatPr defaultRowHeight="15.75" x14ac:dyDescent="0.25"/>
  <cols>
    <col min="1" max="1" width="40.375" style="2" customWidth="1"/>
    <col min="2" max="2" width="9" style="2"/>
    <col min="3" max="3" width="14.5" style="2" customWidth="1"/>
    <col min="4" max="16384" width="9" style="2"/>
  </cols>
  <sheetData>
    <row r="1" spans="1:3" x14ac:dyDescent="0.25">
      <c r="A1" s="8" t="s">
        <v>12</v>
      </c>
    </row>
    <row r="2" spans="1:3" x14ac:dyDescent="0.25">
      <c r="A2" s="8" t="s">
        <v>34</v>
      </c>
    </row>
    <row r="3" spans="1:3" x14ac:dyDescent="0.25">
      <c r="A3" s="8" t="s">
        <v>24</v>
      </c>
    </row>
    <row r="4" spans="1:3" x14ac:dyDescent="0.25">
      <c r="A4" s="8" t="s">
        <v>13</v>
      </c>
    </row>
    <row r="5" spans="1:3" x14ac:dyDescent="0.25">
      <c r="A5" s="18" t="s">
        <v>16</v>
      </c>
    </row>
    <row r="6" spans="1:3" x14ac:dyDescent="0.25">
      <c r="A6" s="18" t="s">
        <v>18</v>
      </c>
    </row>
    <row r="7" spans="1:3" x14ac:dyDescent="0.25">
      <c r="A7" s="1"/>
    </row>
    <row r="8" spans="1:3" x14ac:dyDescent="0.25">
      <c r="A8" s="2" t="s">
        <v>3</v>
      </c>
      <c r="B8" s="4"/>
      <c r="C8" s="14">
        <f>B8/1</f>
        <v>0</v>
      </c>
    </row>
    <row r="9" spans="1:3" x14ac:dyDescent="0.25">
      <c r="A9" s="13" t="s">
        <v>7</v>
      </c>
      <c r="B9" s="7" t="s">
        <v>7</v>
      </c>
      <c r="C9" s="3"/>
    </row>
    <row r="10" spans="1:3" x14ac:dyDescent="0.25">
      <c r="A10" s="2" t="s">
        <v>2</v>
      </c>
      <c r="B10" s="15"/>
      <c r="C10" s="3">
        <f>B10*4</f>
        <v>0</v>
      </c>
    </row>
    <row r="11" spans="1:3" x14ac:dyDescent="0.25">
      <c r="B11" s="5"/>
      <c r="C11" s="3"/>
    </row>
    <row r="12" spans="1:3" x14ac:dyDescent="0.25">
      <c r="A12" s="2" t="s">
        <v>9</v>
      </c>
      <c r="B12" s="16">
        <f>MAX(B10,C8)</f>
        <v>0</v>
      </c>
      <c r="C12" s="3">
        <f>B12/2</f>
        <v>0</v>
      </c>
    </row>
    <row r="14" spans="1:3" x14ac:dyDescent="0.25">
      <c r="A14" s="2" t="s">
        <v>0</v>
      </c>
      <c r="B14" s="11">
        <v>6.2100000000000002E-2</v>
      </c>
    </row>
    <row r="15" spans="1:3" ht="47.25" x14ac:dyDescent="0.25">
      <c r="C15" s="12" t="s">
        <v>1</v>
      </c>
    </row>
    <row r="16" spans="1:3" x14ac:dyDescent="0.25">
      <c r="A16" s="2" t="s">
        <v>33</v>
      </c>
      <c r="B16" s="3">
        <f>(B14/12)*C12*C16</f>
        <v>0</v>
      </c>
      <c r="C16" s="6">
        <v>15</v>
      </c>
    </row>
    <row r="18" spans="1:2" x14ac:dyDescent="0.25">
      <c r="A18" s="2" t="s">
        <v>8</v>
      </c>
      <c r="B18" s="3">
        <f>(B14/12)*6*(1*B12)</f>
        <v>0</v>
      </c>
    </row>
    <row r="19" spans="1:2" x14ac:dyDescent="0.25">
      <c r="B19" s="3"/>
    </row>
    <row r="20" spans="1:2" x14ac:dyDescent="0.25">
      <c r="A20" s="8" t="s">
        <v>14</v>
      </c>
      <c r="B20" s="9">
        <f>B16+B18</f>
        <v>0</v>
      </c>
    </row>
    <row r="21" spans="1:2" x14ac:dyDescent="0.25">
      <c r="A21" s="8" t="s">
        <v>35</v>
      </c>
      <c r="B21" s="9">
        <v>0</v>
      </c>
    </row>
    <row r="22" spans="1:2" x14ac:dyDescent="0.25">
      <c r="A22" s="8" t="s">
        <v>20</v>
      </c>
      <c r="B22" s="9">
        <f>B20+B21+(4*B12)</f>
        <v>0</v>
      </c>
    </row>
    <row r="23" spans="1:2" x14ac:dyDescent="0.25">
      <c r="B23" s="3"/>
    </row>
    <row r="24" spans="1:2" x14ac:dyDescent="0.25">
      <c r="A24" s="8" t="s">
        <v>10</v>
      </c>
      <c r="B24" s="3"/>
    </row>
    <row r="25" spans="1:2" x14ac:dyDescent="0.25">
      <c r="A25" s="2" t="s">
        <v>29</v>
      </c>
      <c r="B25" s="3"/>
    </row>
    <row r="26" spans="1:2" x14ac:dyDescent="0.25">
      <c r="A26" s="2" t="s">
        <v>15</v>
      </c>
      <c r="B26" s="3"/>
    </row>
    <row r="27" spans="1:2" x14ac:dyDescent="0.25">
      <c r="A27" s="2" t="s">
        <v>11</v>
      </c>
      <c r="B27" s="3"/>
    </row>
    <row r="28" spans="1:2" x14ac:dyDescent="0.25">
      <c r="B28" s="3"/>
    </row>
    <row r="29" spans="1:2" x14ac:dyDescent="0.25">
      <c r="A29" s="8" t="s">
        <v>21</v>
      </c>
      <c r="B29" s="3"/>
    </row>
    <row r="30" spans="1:2" x14ac:dyDescent="0.25">
      <c r="A30" s="2" t="s">
        <v>36</v>
      </c>
    </row>
    <row r="31" spans="1:2" x14ac:dyDescent="0.25">
      <c r="A31" s="2" t="s">
        <v>22</v>
      </c>
    </row>
    <row r="32" spans="1:2" x14ac:dyDescent="0.25">
      <c r="A32" s="2" t="s">
        <v>19</v>
      </c>
    </row>
  </sheetData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pane ySplit="2" topLeftCell="A9" activePane="bottomLeft" state="frozen"/>
      <selection pane="bottomLeft" activeCell="C38" sqref="C38"/>
    </sheetView>
  </sheetViews>
  <sheetFormatPr defaultRowHeight="15.75" x14ac:dyDescent="0.25"/>
  <cols>
    <col min="1" max="1" width="43.875" style="2" customWidth="1"/>
    <col min="2" max="2" width="9" style="2"/>
    <col min="3" max="3" width="14.5" style="2" customWidth="1"/>
    <col min="4" max="4" width="14.375" style="2" bestFit="1" customWidth="1"/>
    <col min="8" max="16384" width="9" style="2"/>
  </cols>
  <sheetData>
    <row r="1" spans="1:4" x14ac:dyDescent="0.25">
      <c r="A1" s="8" t="s">
        <v>12</v>
      </c>
    </row>
    <row r="2" spans="1:4" x14ac:dyDescent="0.25">
      <c r="A2" s="8" t="s">
        <v>34</v>
      </c>
    </row>
    <row r="3" spans="1:4" x14ac:dyDescent="0.25">
      <c r="A3" s="8" t="s">
        <v>24</v>
      </c>
    </row>
    <row r="4" spans="1:4" x14ac:dyDescent="0.25">
      <c r="A4" s="8" t="s">
        <v>13</v>
      </c>
    </row>
    <row r="5" spans="1:4" x14ac:dyDescent="0.25">
      <c r="A5" s="18" t="s">
        <v>16</v>
      </c>
    </row>
    <row r="6" spans="1:4" x14ac:dyDescent="0.25">
      <c r="A6" s="18" t="s">
        <v>18</v>
      </c>
    </row>
    <row r="7" spans="1:4" x14ac:dyDescent="0.25">
      <c r="A7" s="1"/>
    </row>
    <row r="8" spans="1:4" x14ac:dyDescent="0.25">
      <c r="A8" s="2" t="s">
        <v>3</v>
      </c>
      <c r="B8" s="4"/>
      <c r="C8" s="14">
        <f>B8/2</f>
        <v>0</v>
      </c>
      <c r="D8" s="2" t="s">
        <v>4</v>
      </c>
    </row>
    <row r="9" spans="1:4" x14ac:dyDescent="0.25">
      <c r="A9" s="13" t="s">
        <v>7</v>
      </c>
      <c r="B9" s="7" t="s">
        <v>7</v>
      </c>
      <c r="C9" s="3"/>
    </row>
    <row r="10" spans="1:4" x14ac:dyDescent="0.25">
      <c r="A10" s="2" t="s">
        <v>2</v>
      </c>
      <c r="B10" s="15"/>
      <c r="C10" s="3">
        <f>B10*2</f>
        <v>0</v>
      </c>
      <c r="D10" s="2" t="s">
        <v>5</v>
      </c>
    </row>
    <row r="11" spans="1:4" x14ac:dyDescent="0.25">
      <c r="B11" s="5"/>
      <c r="C11" s="3"/>
    </row>
    <row r="12" spans="1:4" x14ac:dyDescent="0.25">
      <c r="A12" s="2" t="s">
        <v>9</v>
      </c>
      <c r="B12" s="16">
        <f>MAX(B10,C8)</f>
        <v>0</v>
      </c>
      <c r="C12" s="3">
        <f>B12/2</f>
        <v>0</v>
      </c>
      <c r="D12" s="2" t="s">
        <v>6</v>
      </c>
    </row>
    <row r="14" spans="1:4" x14ac:dyDescent="0.25">
      <c r="A14" s="2" t="s">
        <v>0</v>
      </c>
      <c r="B14" s="11">
        <v>6.2100000000000002E-2</v>
      </c>
    </row>
    <row r="15" spans="1:4" ht="47.25" x14ac:dyDescent="0.25">
      <c r="C15" s="12" t="s">
        <v>1</v>
      </c>
    </row>
    <row r="16" spans="1:4" x14ac:dyDescent="0.25">
      <c r="A16" s="2" t="s">
        <v>25</v>
      </c>
      <c r="B16" s="3">
        <f>(B14/12)*C12*C16</f>
        <v>0</v>
      </c>
      <c r="C16" s="6">
        <v>39</v>
      </c>
    </row>
    <row r="17" spans="1:4" x14ac:dyDescent="0.25">
      <c r="A17" s="2" t="s">
        <v>26</v>
      </c>
      <c r="B17" s="3">
        <f>(B14/12)*C17*C12</f>
        <v>0</v>
      </c>
      <c r="C17" s="6">
        <v>15</v>
      </c>
    </row>
    <row r="18" spans="1:4" x14ac:dyDescent="0.25">
      <c r="A18" s="2" t="s">
        <v>32</v>
      </c>
      <c r="B18" s="3">
        <f>B16+B17</f>
        <v>0</v>
      </c>
    </row>
    <row r="20" spans="1:4" x14ac:dyDescent="0.25">
      <c r="A20" s="2" t="s">
        <v>8</v>
      </c>
      <c r="B20" s="3">
        <f>(B14/12)*6*(2*B12)</f>
        <v>0</v>
      </c>
    </row>
    <row r="21" spans="1:4" x14ac:dyDescent="0.25">
      <c r="B21" s="3"/>
    </row>
    <row r="22" spans="1:4" x14ac:dyDescent="0.25">
      <c r="A22" s="8" t="s">
        <v>14</v>
      </c>
      <c r="B22" s="9">
        <f>B18+B20</f>
        <v>0</v>
      </c>
    </row>
    <row r="23" spans="1:4" x14ac:dyDescent="0.25">
      <c r="A23" s="8" t="s">
        <v>23</v>
      </c>
      <c r="B23" s="9">
        <v>0</v>
      </c>
    </row>
    <row r="24" spans="1:4" x14ac:dyDescent="0.25">
      <c r="A24" s="8" t="s">
        <v>20</v>
      </c>
      <c r="B24" s="9">
        <f>B22+B23+(4*B12)</f>
        <v>0</v>
      </c>
    </row>
    <row r="25" spans="1:4" s="17" customFormat="1" x14ac:dyDescent="0.25">
      <c r="A25" s="2"/>
      <c r="B25" s="3"/>
      <c r="C25" s="2"/>
      <c r="D25" s="2"/>
    </row>
    <row r="26" spans="1:4" x14ac:dyDescent="0.25">
      <c r="A26" s="8" t="s">
        <v>10</v>
      </c>
      <c r="B26" s="3"/>
    </row>
    <row r="27" spans="1:4" x14ac:dyDescent="0.25">
      <c r="A27" s="2" t="s">
        <v>30</v>
      </c>
      <c r="B27" s="3"/>
    </row>
    <row r="28" spans="1:4" x14ac:dyDescent="0.25">
      <c r="A28" s="2" t="s">
        <v>15</v>
      </c>
      <c r="B28" s="3"/>
    </row>
    <row r="29" spans="1:4" x14ac:dyDescent="0.25">
      <c r="A29" s="2" t="s">
        <v>11</v>
      </c>
      <c r="B29" s="3"/>
    </row>
    <row r="30" spans="1:4" x14ac:dyDescent="0.25">
      <c r="B30" s="3"/>
    </row>
    <row r="31" spans="1:4" x14ac:dyDescent="0.25">
      <c r="A31" s="8" t="s">
        <v>21</v>
      </c>
      <c r="B31" s="3"/>
    </row>
    <row r="32" spans="1:4" x14ac:dyDescent="0.25">
      <c r="A32" s="2" t="s">
        <v>37</v>
      </c>
    </row>
    <row r="33" spans="1:1" x14ac:dyDescent="0.25">
      <c r="A33" s="2" t="s">
        <v>22</v>
      </c>
    </row>
    <row r="34" spans="1:1" x14ac:dyDescent="0.25">
      <c r="A34" s="2" t="s">
        <v>19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4" workbookViewId="0">
      <selection activeCell="B36" sqref="B36"/>
    </sheetView>
  </sheetViews>
  <sheetFormatPr defaultRowHeight="15.75" x14ac:dyDescent="0.25"/>
  <cols>
    <col min="1" max="1" width="43.875" style="2" customWidth="1"/>
    <col min="2" max="2" width="9" style="2"/>
    <col min="3" max="3" width="14.5" style="2" customWidth="1"/>
    <col min="4" max="4" width="14.375" style="2" bestFit="1" customWidth="1"/>
  </cols>
  <sheetData>
    <row r="1" spans="1:4" x14ac:dyDescent="0.25">
      <c r="A1" s="8" t="s">
        <v>12</v>
      </c>
    </row>
    <row r="2" spans="1:4" x14ac:dyDescent="0.25">
      <c r="A2" s="8" t="s">
        <v>34</v>
      </c>
    </row>
    <row r="3" spans="1:4" x14ac:dyDescent="0.25">
      <c r="A3" s="8" t="s">
        <v>24</v>
      </c>
    </row>
    <row r="4" spans="1:4" x14ac:dyDescent="0.25">
      <c r="A4" s="8" t="s">
        <v>13</v>
      </c>
    </row>
    <row r="5" spans="1:4" x14ac:dyDescent="0.25">
      <c r="A5" s="18" t="s">
        <v>16</v>
      </c>
    </row>
    <row r="6" spans="1:4" x14ac:dyDescent="0.25">
      <c r="A6" s="18" t="s">
        <v>18</v>
      </c>
    </row>
    <row r="7" spans="1:4" x14ac:dyDescent="0.25">
      <c r="A7" s="1"/>
    </row>
    <row r="8" spans="1:4" x14ac:dyDescent="0.25">
      <c r="A8" s="2" t="s">
        <v>3</v>
      </c>
      <c r="B8" s="4"/>
      <c r="C8" s="14">
        <f>B8/3</f>
        <v>0</v>
      </c>
      <c r="D8" s="2" t="s">
        <v>4</v>
      </c>
    </row>
    <row r="9" spans="1:4" x14ac:dyDescent="0.25">
      <c r="A9" s="13" t="s">
        <v>7</v>
      </c>
      <c r="B9" s="7" t="s">
        <v>7</v>
      </c>
      <c r="C9" s="3"/>
    </row>
    <row r="10" spans="1:4" x14ac:dyDescent="0.25">
      <c r="A10" s="2" t="s">
        <v>2</v>
      </c>
      <c r="B10" s="15"/>
      <c r="C10" s="3">
        <f>B10*3</f>
        <v>0</v>
      </c>
      <c r="D10" s="2" t="s">
        <v>5</v>
      </c>
    </row>
    <row r="11" spans="1:4" x14ac:dyDescent="0.25">
      <c r="B11" s="5"/>
      <c r="C11" s="3"/>
    </row>
    <row r="12" spans="1:4" x14ac:dyDescent="0.25">
      <c r="A12" s="2" t="s">
        <v>9</v>
      </c>
      <c r="B12" s="16">
        <f>MAX(B10,C8)</f>
        <v>0</v>
      </c>
      <c r="C12" s="3">
        <f>B12/2</f>
        <v>0</v>
      </c>
      <c r="D12" s="2" t="s">
        <v>6</v>
      </c>
    </row>
    <row r="14" spans="1:4" x14ac:dyDescent="0.25">
      <c r="A14" s="2" t="s">
        <v>0</v>
      </c>
      <c r="B14" s="11">
        <v>6.2100000000000002E-2</v>
      </c>
    </row>
    <row r="15" spans="1:4" ht="47.25" x14ac:dyDescent="0.25">
      <c r="C15" s="12" t="s">
        <v>1</v>
      </c>
    </row>
    <row r="16" spans="1:4" x14ac:dyDescent="0.25">
      <c r="A16" s="2" t="s">
        <v>25</v>
      </c>
      <c r="B16" s="3">
        <f>(B14/12)*C12*C16</f>
        <v>0</v>
      </c>
      <c r="C16" s="6">
        <v>63</v>
      </c>
    </row>
    <row r="17" spans="1:3" x14ac:dyDescent="0.25">
      <c r="A17" s="2" t="s">
        <v>26</v>
      </c>
      <c r="B17" s="3">
        <f>(B14/12)*C17*C12</f>
        <v>0</v>
      </c>
      <c r="C17" s="6">
        <v>39</v>
      </c>
    </row>
    <row r="18" spans="1:3" x14ac:dyDescent="0.25">
      <c r="A18" s="2" t="s">
        <v>28</v>
      </c>
      <c r="B18" s="3">
        <f>(B14/12)*C18*C12</f>
        <v>0</v>
      </c>
      <c r="C18" s="6">
        <v>15</v>
      </c>
    </row>
    <row r="19" spans="1:3" x14ac:dyDescent="0.25">
      <c r="A19" s="2" t="s">
        <v>32</v>
      </c>
      <c r="B19" s="3">
        <f>B16+B17+B18</f>
        <v>0</v>
      </c>
    </row>
    <row r="21" spans="1:3" x14ac:dyDescent="0.25">
      <c r="A21" s="2" t="s">
        <v>8</v>
      </c>
      <c r="B21" s="3">
        <f>(B14/12)*6*(3*B12)</f>
        <v>0</v>
      </c>
    </row>
    <row r="22" spans="1:3" x14ac:dyDescent="0.25">
      <c r="B22" s="3"/>
    </row>
    <row r="23" spans="1:3" x14ac:dyDescent="0.25">
      <c r="A23" s="8" t="s">
        <v>14</v>
      </c>
      <c r="B23" s="9">
        <f>B19+B21</f>
        <v>0</v>
      </c>
    </row>
    <row r="24" spans="1:3" x14ac:dyDescent="0.25">
      <c r="A24" s="8" t="s">
        <v>23</v>
      </c>
      <c r="B24" s="9">
        <v>0</v>
      </c>
    </row>
    <row r="25" spans="1:3" x14ac:dyDescent="0.25">
      <c r="A25" s="8" t="s">
        <v>20</v>
      </c>
      <c r="B25" s="9">
        <f>B23+B24+(4*B12)</f>
        <v>0</v>
      </c>
    </row>
    <row r="26" spans="1:3" x14ac:dyDescent="0.25">
      <c r="B26" s="3"/>
    </row>
    <row r="27" spans="1:3" x14ac:dyDescent="0.25">
      <c r="A27" s="8" t="s">
        <v>10</v>
      </c>
      <c r="B27" s="3"/>
    </row>
    <row r="28" spans="1:3" x14ac:dyDescent="0.25">
      <c r="A28" s="2" t="s">
        <v>31</v>
      </c>
      <c r="B28" s="3"/>
    </row>
    <row r="29" spans="1:3" x14ac:dyDescent="0.25">
      <c r="A29" s="2" t="s">
        <v>15</v>
      </c>
      <c r="B29" s="3"/>
    </row>
    <row r="30" spans="1:3" x14ac:dyDescent="0.25">
      <c r="A30" s="2" t="s">
        <v>11</v>
      </c>
      <c r="B30" s="3"/>
    </row>
    <row r="31" spans="1:3" x14ac:dyDescent="0.25">
      <c r="B31" s="3"/>
    </row>
    <row r="32" spans="1:3" x14ac:dyDescent="0.25">
      <c r="A32" s="8" t="s">
        <v>21</v>
      </c>
      <c r="B32" s="3"/>
    </row>
    <row r="33" spans="1:1" x14ac:dyDescent="0.25">
      <c r="A33" s="2" t="s">
        <v>36</v>
      </c>
    </row>
    <row r="34" spans="1:1" x14ac:dyDescent="0.25">
      <c r="A34" s="2" t="s">
        <v>22</v>
      </c>
    </row>
    <row r="35" spans="1:1" x14ac:dyDescent="0.25">
      <c r="A35" s="2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4" sqref="B14"/>
    </sheetView>
  </sheetViews>
  <sheetFormatPr defaultRowHeight="15.75" x14ac:dyDescent="0.25"/>
  <cols>
    <col min="1" max="1" width="43.875" style="2" customWidth="1"/>
    <col min="2" max="2" width="9" style="2"/>
    <col min="3" max="3" width="14.5" style="2" customWidth="1"/>
    <col min="4" max="4" width="14.375" style="2" bestFit="1" customWidth="1"/>
  </cols>
  <sheetData>
    <row r="1" spans="1:4" x14ac:dyDescent="0.25">
      <c r="A1" s="8" t="s">
        <v>12</v>
      </c>
    </row>
    <row r="2" spans="1:4" x14ac:dyDescent="0.25">
      <c r="A2" s="8" t="s">
        <v>34</v>
      </c>
    </row>
    <row r="3" spans="1:4" x14ac:dyDescent="0.25">
      <c r="A3" s="8" t="s">
        <v>24</v>
      </c>
    </row>
    <row r="4" spans="1:4" x14ac:dyDescent="0.25">
      <c r="A4" s="8" t="s">
        <v>13</v>
      </c>
    </row>
    <row r="5" spans="1:4" x14ac:dyDescent="0.25">
      <c r="A5" s="18" t="s">
        <v>16</v>
      </c>
    </row>
    <row r="6" spans="1:4" x14ac:dyDescent="0.25">
      <c r="A6" s="18" t="s">
        <v>18</v>
      </c>
    </row>
    <row r="7" spans="1:4" x14ac:dyDescent="0.25">
      <c r="A7" s="1"/>
    </row>
    <row r="8" spans="1:4" x14ac:dyDescent="0.25">
      <c r="A8" s="2" t="s">
        <v>3</v>
      </c>
      <c r="B8" s="4"/>
      <c r="C8" s="14">
        <f>B8/4</f>
        <v>0</v>
      </c>
      <c r="D8" s="2" t="s">
        <v>4</v>
      </c>
    </row>
    <row r="9" spans="1:4" x14ac:dyDescent="0.25">
      <c r="A9" s="13" t="s">
        <v>7</v>
      </c>
      <c r="B9" s="7" t="s">
        <v>7</v>
      </c>
      <c r="C9" s="3"/>
    </row>
    <row r="10" spans="1:4" x14ac:dyDescent="0.25">
      <c r="A10" s="2" t="s">
        <v>2</v>
      </c>
      <c r="B10" s="15"/>
      <c r="C10" s="3">
        <f>B10*4</f>
        <v>0</v>
      </c>
      <c r="D10" s="2" t="s">
        <v>5</v>
      </c>
    </row>
    <row r="11" spans="1:4" x14ac:dyDescent="0.25">
      <c r="B11" s="5"/>
      <c r="C11" s="3"/>
    </row>
    <row r="12" spans="1:4" x14ac:dyDescent="0.25">
      <c r="A12" s="2" t="s">
        <v>9</v>
      </c>
      <c r="B12" s="16">
        <f>MAX(B10,C8)</f>
        <v>0</v>
      </c>
      <c r="C12" s="3">
        <f>B12/2</f>
        <v>0</v>
      </c>
      <c r="D12" s="2" t="s">
        <v>6</v>
      </c>
    </row>
    <row r="14" spans="1:4" x14ac:dyDescent="0.25">
      <c r="A14" s="2" t="s">
        <v>0</v>
      </c>
      <c r="B14" s="11">
        <v>5.8400000000000001E-2</v>
      </c>
    </row>
    <row r="15" spans="1:4" ht="47.25" x14ac:dyDescent="0.25">
      <c r="C15" s="12" t="s">
        <v>1</v>
      </c>
    </row>
    <row r="16" spans="1:4" x14ac:dyDescent="0.25">
      <c r="A16" s="2" t="s">
        <v>25</v>
      </c>
      <c r="B16" s="3">
        <f>(B14/12)*C12*C16</f>
        <v>0</v>
      </c>
      <c r="C16" s="6">
        <v>87</v>
      </c>
    </row>
    <row r="17" spans="1:3" x14ac:dyDescent="0.25">
      <c r="A17" s="2" t="s">
        <v>26</v>
      </c>
      <c r="B17" s="3">
        <f>(B14/12)*C17*C12</f>
        <v>0</v>
      </c>
      <c r="C17" s="6">
        <v>63</v>
      </c>
    </row>
    <row r="18" spans="1:3" x14ac:dyDescent="0.25">
      <c r="A18" s="2" t="s">
        <v>28</v>
      </c>
      <c r="B18" s="3">
        <f>(B14/12)*C18*C12</f>
        <v>0</v>
      </c>
      <c r="C18" s="6">
        <v>39</v>
      </c>
    </row>
    <row r="19" spans="1:3" x14ac:dyDescent="0.25">
      <c r="A19" s="2" t="s">
        <v>27</v>
      </c>
      <c r="B19" s="10">
        <f>(B14/12)*C12*C19</f>
        <v>0</v>
      </c>
      <c r="C19" s="6">
        <v>15</v>
      </c>
    </row>
    <row r="20" spans="1:3" x14ac:dyDescent="0.25">
      <c r="A20" s="2" t="s">
        <v>32</v>
      </c>
      <c r="B20" s="3">
        <f>B16+B17+B18+B19</f>
        <v>0</v>
      </c>
    </row>
    <row r="22" spans="1:3" x14ac:dyDescent="0.25">
      <c r="A22" s="2" t="s">
        <v>8</v>
      </c>
      <c r="B22" s="3">
        <f>(B14/12)*6*(4*B12)</f>
        <v>0</v>
      </c>
    </row>
    <row r="23" spans="1:3" x14ac:dyDescent="0.25">
      <c r="B23" s="3"/>
    </row>
    <row r="24" spans="1:3" x14ac:dyDescent="0.25">
      <c r="A24" s="8" t="s">
        <v>14</v>
      </c>
      <c r="B24" s="9">
        <f>B20+B22</f>
        <v>0</v>
      </c>
    </row>
    <row r="25" spans="1:3" x14ac:dyDescent="0.25">
      <c r="A25" s="8" t="s">
        <v>23</v>
      </c>
      <c r="B25" s="9">
        <v>0</v>
      </c>
    </row>
    <row r="26" spans="1:3" x14ac:dyDescent="0.25">
      <c r="A26" s="8" t="s">
        <v>20</v>
      </c>
      <c r="B26" s="9">
        <f>B24+B25+(4*B12)</f>
        <v>0</v>
      </c>
    </row>
    <row r="27" spans="1:3" x14ac:dyDescent="0.25">
      <c r="B27" s="3"/>
    </row>
    <row r="28" spans="1:3" x14ac:dyDescent="0.25">
      <c r="A28" s="8" t="s">
        <v>10</v>
      </c>
      <c r="B28" s="3"/>
    </row>
    <row r="29" spans="1:3" x14ac:dyDescent="0.25">
      <c r="A29" s="2" t="s">
        <v>17</v>
      </c>
      <c r="B29" s="3"/>
    </row>
    <row r="30" spans="1:3" x14ac:dyDescent="0.25">
      <c r="A30" s="2" t="s">
        <v>15</v>
      </c>
      <c r="B30" s="3"/>
    </row>
    <row r="31" spans="1:3" x14ac:dyDescent="0.25">
      <c r="A31" s="2" t="s">
        <v>11</v>
      </c>
      <c r="B31" s="3"/>
    </row>
    <row r="32" spans="1:3" x14ac:dyDescent="0.25">
      <c r="B32" s="3"/>
    </row>
    <row r="33" spans="1:2" x14ac:dyDescent="0.25">
      <c r="A33" s="8" t="s">
        <v>21</v>
      </c>
      <c r="B33" s="3"/>
    </row>
    <row r="34" spans="1:2" x14ac:dyDescent="0.25">
      <c r="A34" s="2" t="s">
        <v>38</v>
      </c>
    </row>
    <row r="35" spans="1:2" x14ac:dyDescent="0.25">
      <c r="A35" s="2" t="s">
        <v>22</v>
      </c>
    </row>
    <row r="36" spans="1:2" x14ac:dyDescent="0.25">
      <c r="A36" s="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Graduate 1 yr. program </vt:lpstr>
      <vt:lpstr>Graduate 2 yr. program</vt:lpstr>
      <vt:lpstr>Grad or Prof. 3 yr. program</vt:lpstr>
      <vt:lpstr>Grad. or Prof. 4 yr. program</vt:lpstr>
    </vt:vector>
  </TitlesOfParts>
  <Company>Association of American Medical Colleges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jyoungclaus</dc:creator>
  <cp:lastModifiedBy>Damia Dobbs </cp:lastModifiedBy>
  <dcterms:created xsi:type="dcterms:W3CDTF">2009-03-27T20:39:29Z</dcterms:created>
  <dcterms:modified xsi:type="dcterms:W3CDTF">2017-05-18T14:50:47Z</dcterms:modified>
</cp:coreProperties>
</file>