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dobbs\Desktop\"/>
    </mc:Choice>
  </mc:AlternateContent>
  <bookViews>
    <workbookView xWindow="0" yWindow="0" windowWidth="14760" windowHeight="7665"/>
  </bookViews>
  <sheets>
    <sheet name="Undergraduate Interest" sheetId="1" r:id="rId1"/>
    <sheet name="Timelin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9" i="2" l="1"/>
  <c r="E32" i="2"/>
  <c r="E27" i="2"/>
  <c r="F38" i="2" s="1"/>
  <c r="C10" i="1"/>
  <c r="E44" i="2" l="1"/>
  <c r="F47" i="2"/>
  <c r="E20" i="2"/>
  <c r="E15" i="2"/>
  <c r="E8" i="2"/>
  <c r="E3" i="2"/>
  <c r="F14" i="2" s="1"/>
  <c r="C8" i="1"/>
  <c r="B12" i="1" s="1"/>
  <c r="B22" i="1" s="1"/>
  <c r="F26" i="2" l="1"/>
  <c r="C12" i="1"/>
  <c r="B16" i="1" l="1"/>
  <c r="B18" i="1"/>
  <c r="B17" i="1"/>
  <c r="B19" i="1"/>
  <c r="B20" i="1" l="1"/>
  <c r="B24" i="1" s="1"/>
  <c r="B26" i="1" s="1"/>
</calcChain>
</file>

<file path=xl/sharedStrings.xml><?xml version="1.0" encoding="utf-8"?>
<sst xmlns="http://schemas.openxmlformats.org/spreadsheetml/2006/main" count="102" uniqueCount="66">
  <si>
    <t>Interest Rate</t>
  </si>
  <si>
    <t>Months of Interest Accrual until Graduation</t>
  </si>
  <si>
    <t>Amount Borrowed Per Year</t>
  </si>
  <si>
    <t>Amount Borrowed Total</t>
  </si>
  <si>
    <t>Per Year</t>
  </si>
  <si>
    <t>Total</t>
  </si>
  <si>
    <t>Per Disbursement</t>
  </si>
  <si>
    <t>OR</t>
  </si>
  <si>
    <t xml:space="preserve">Total Interest during Grace Period </t>
  </si>
  <si>
    <t>Per Year for Calculations Below</t>
  </si>
  <si>
    <t>Assumptions:</t>
  </si>
  <si>
    <t>Grace Period is 6 months</t>
  </si>
  <si>
    <t>Directions:</t>
  </si>
  <si>
    <t xml:space="preserve">Month </t>
  </si>
  <si>
    <t>Year</t>
  </si>
  <si>
    <t>Event/Disbursement</t>
  </si>
  <si>
    <t>Count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</si>
  <si>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</si>
  <si>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</si>
  <si>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</si>
  <si>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</si>
  <si>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</si>
  <si>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</si>
  <si>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</si>
  <si>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</si>
  <si>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</si>
  <si>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</si>
  <si>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</si>
  <si>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</si>
  <si>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Start Semester 2 of 8, M1, Disbursement 2</t>
  </si>
  <si>
    <t>Start Semester 1 of 8,  M1, Disbursement 1</t>
  </si>
  <si>
    <t>Start Semester 3 of 8, M2, Disbursement 3</t>
  </si>
  <si>
    <t>Start Semester 4 of 8, M2, Disbursement 4</t>
  </si>
  <si>
    <t>Start Semester 8 of 8, M4, Disbursement 8</t>
  </si>
  <si>
    <t>Months Until Graduation</t>
  </si>
  <si>
    <t>Start Semester 5 of 8 junior disbursement 5</t>
  </si>
  <si>
    <t>Soph. months of interest</t>
  </si>
  <si>
    <t>Fr. Months of Interest</t>
  </si>
  <si>
    <t>Start Semester 6 of 8, junior Disbursement 6</t>
  </si>
  <si>
    <t>Undergraduate Student Timeline, Class of 2018</t>
  </si>
  <si>
    <t>Start Semester 7 of 8, senior, Disbursement 7</t>
  </si>
  <si>
    <t>Jr. Months of Interest</t>
  </si>
  <si>
    <t>Sr. Months of Interest</t>
  </si>
  <si>
    <t>December/January</t>
  </si>
  <si>
    <t>2018/2019</t>
  </si>
  <si>
    <t>Start repayment</t>
  </si>
  <si>
    <t>Interest Rate can also be changed</t>
  </si>
  <si>
    <t>Graduate mid-may/early June/start 6 month grace period</t>
  </si>
  <si>
    <t>Interest accruing on FR disbursements</t>
  </si>
  <si>
    <t>Interest accruing on SO disbursements</t>
  </si>
  <si>
    <t>Interest accruing on JR disbursements</t>
  </si>
  <si>
    <t>Interest accruing on SR disbursements</t>
  </si>
  <si>
    <t>Total Interest during undergrad</t>
  </si>
  <si>
    <t>Total Interest  + Grace</t>
  </si>
  <si>
    <t>Graduation is calculated from June 1</t>
  </si>
  <si>
    <t>*Federal Subsidized loans that were borrowed prior to July 1, 2012 and on or after July 1, 2014 do not accrue interest during in-school status, grace or deferments</t>
  </si>
  <si>
    <t xml:space="preserve">Use only unsubsidized loans for amount borrowed - Unsub loans begin accruing interest upon disbursement </t>
  </si>
  <si>
    <t>Total amount is borrowed in 8 equal installments over 4 years with 2 disbursements per year</t>
  </si>
  <si>
    <t>Subsidized Loans do not accrue interest while in school &amp; during grace* - you can add the total principal balance of subsidized loans in B25</t>
  </si>
  <si>
    <t>These interest calculations are rough estimates - please contact your servicer - which can be found at www.nslds.ed.gov - for more information about interest accrued</t>
  </si>
  <si>
    <t>Total at Repayment**</t>
  </si>
  <si>
    <t>Additional information</t>
  </si>
  <si>
    <t>** Use the total at repayment as the 'Principal Amount of Loan' when you are using the Mapping Your Future Student Loan repayment calculator http://mappingyourfuture.org/paying/standardcalculatorInt.htm</t>
  </si>
  <si>
    <t>Add your total principal balance of subsidized loans*</t>
  </si>
  <si>
    <t>The value in cell B12 is the maximum of C8 and B10</t>
  </si>
  <si>
    <t>Enter amount borrowed as a total or a per year value in one of the blue background cells (B8 or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</si>
</sst>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Arial"/>
      <family val="2"/>
    </font>
    <font>
      <sz val="11"/>
      <color indexed="59"/>
      <name val="Arial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 applyFill="1"/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3" fillId="0" borderId="1" xfId="0" applyNumberFormat="1" applyFont="1" applyBorder="1"/>
    <xf numFmtId="10" fontId="3" fillId="2" borderId="0" xfId="1" applyNumberFormat="1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  <xf numFmtId="164" fontId="3" fillId="0" borderId="2" xfId="0" applyNumberFormat="1" applyFont="1" applyBorder="1"/>
    <xf numFmtId="164" fontId="4" fillId="2" borderId="2" xfId="0" applyNumberFormat="1" applyFont="1" applyFill="1" applyBorder="1"/>
    <xf numFmtId="164" fontId="4" fillId="0" borderId="2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AMC Excel Colors">
      <a:dk1>
        <a:srgbClr val="1D1B10"/>
      </a:dk1>
      <a:lt1>
        <a:sysClr val="window" lastClr="FFFFFF"/>
      </a:lt1>
      <a:dk2>
        <a:srgbClr val="1D1B10"/>
      </a:dk2>
      <a:lt2>
        <a:srgbClr val="EEECE1"/>
      </a:lt2>
      <a:accent1>
        <a:srgbClr val="8E0000"/>
      </a:accent1>
      <a:accent2>
        <a:srgbClr val="809195"/>
      </a:accent2>
      <a:accent3>
        <a:srgbClr val="092F6D"/>
      </a:accent3>
      <a:accent4>
        <a:srgbClr val="339866"/>
      </a:accent4>
      <a:accent5>
        <a:srgbClr val="FF8000"/>
      </a:accent5>
      <a:accent6>
        <a:srgbClr val="CBCBFE"/>
      </a:accent6>
      <a:hlink>
        <a:srgbClr val="092F6D"/>
      </a:hlink>
      <a:folHlink>
        <a:srgbClr val="092F6D"/>
      </a:folHlink>
    </a:clrScheme>
    <a:fontScheme name="AAMC Excel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15" sqref="D15"/>
    </sheetView>
  </sheetViews>
  <sheetFormatPr defaultRowHeight="15.75" x14ac:dyDescent="0.25"/>
  <cols>
    <col min="1" max="1" width="43.875" style="2" customWidth="1"/>
    <col min="2" max="2" width="9" style="2"/>
    <col min="3" max="3" width="14.5" style="2" customWidth="1"/>
    <col min="4" max="4" width="14.375" style="2" bestFit="1" customWidth="1"/>
    <col min="5" max="5" width="34.25" style="2" bestFit="1" customWidth="1"/>
    <col min="6" max="6" width="22.5" style="2" bestFit="1" customWidth="1"/>
    <col min="7" max="16384" width="9" style="2"/>
  </cols>
  <sheetData>
    <row r="1" spans="1:4" x14ac:dyDescent="0.25">
      <c r="A1" s="8" t="s">
        <v>12</v>
      </c>
    </row>
    <row r="2" spans="1:4" x14ac:dyDescent="0.25">
      <c r="A2" s="8" t="s">
        <v>65</v>
      </c>
    </row>
    <row r="3" spans="1:4" x14ac:dyDescent="0.25">
      <c r="A3" s="8" t="s">
        <v>64</v>
      </c>
    </row>
    <row r="4" spans="1:4" x14ac:dyDescent="0.25">
      <c r="A4" s="8" t="s">
        <v>46</v>
      </c>
    </row>
    <row r="5" spans="1:4" x14ac:dyDescent="0.25">
      <c r="A5" s="21" t="s">
        <v>56</v>
      </c>
    </row>
    <row r="6" spans="1:4" x14ac:dyDescent="0.25">
      <c r="A6" s="21" t="s">
        <v>58</v>
      </c>
    </row>
    <row r="7" spans="1:4" x14ac:dyDescent="0.25">
      <c r="A7" s="1"/>
    </row>
    <row r="8" spans="1:4" x14ac:dyDescent="0.25">
      <c r="A8" s="2" t="s">
        <v>3</v>
      </c>
      <c r="B8" s="4"/>
      <c r="C8" s="16">
        <f>B8/4</f>
        <v>0</v>
      </c>
      <c r="D8" s="2" t="s">
        <v>4</v>
      </c>
    </row>
    <row r="9" spans="1:4" x14ac:dyDescent="0.25">
      <c r="A9" s="13" t="s">
        <v>7</v>
      </c>
      <c r="B9" s="7" t="s">
        <v>7</v>
      </c>
      <c r="C9" s="3"/>
    </row>
    <row r="10" spans="1:4" x14ac:dyDescent="0.25">
      <c r="A10" s="2" t="s">
        <v>2</v>
      </c>
      <c r="B10" s="17"/>
      <c r="C10" s="3">
        <f>B10*4</f>
        <v>0</v>
      </c>
      <c r="D10" s="2" t="s">
        <v>5</v>
      </c>
    </row>
    <row r="11" spans="1:4" x14ac:dyDescent="0.25">
      <c r="B11" s="5"/>
      <c r="C11" s="3"/>
    </row>
    <row r="12" spans="1:4" x14ac:dyDescent="0.25">
      <c r="A12" s="2" t="s">
        <v>9</v>
      </c>
      <c r="B12" s="18">
        <f>MAX(B10,C8)</f>
        <v>0</v>
      </c>
      <c r="C12" s="3">
        <f>B12/2</f>
        <v>0</v>
      </c>
      <c r="D12" s="2" t="s">
        <v>6</v>
      </c>
    </row>
    <row r="14" spans="1:4" x14ac:dyDescent="0.25">
      <c r="A14" s="2" t="s">
        <v>0</v>
      </c>
      <c r="B14" s="11">
        <v>4.2900000000000001E-2</v>
      </c>
    </row>
    <row r="15" spans="1:4" ht="47.25" x14ac:dyDescent="0.25">
      <c r="C15" s="12" t="s">
        <v>1</v>
      </c>
    </row>
    <row r="16" spans="1:4" x14ac:dyDescent="0.25">
      <c r="A16" s="2" t="s">
        <v>48</v>
      </c>
      <c r="B16" s="3">
        <f>(B14/12)*C12*C16</f>
        <v>0</v>
      </c>
      <c r="C16" s="6">
        <v>87</v>
      </c>
    </row>
    <row r="17" spans="1:3" x14ac:dyDescent="0.25">
      <c r="A17" s="2" t="s">
        <v>49</v>
      </c>
      <c r="B17" s="3">
        <f>(B14/12)*C17*C12</f>
        <v>0</v>
      </c>
      <c r="C17" s="6">
        <v>63</v>
      </c>
    </row>
    <row r="18" spans="1:3" x14ac:dyDescent="0.25">
      <c r="A18" s="2" t="s">
        <v>50</v>
      </c>
      <c r="B18" s="3">
        <f>(B14/12)*C18*C12</f>
        <v>0</v>
      </c>
      <c r="C18" s="6">
        <v>39</v>
      </c>
    </row>
    <row r="19" spans="1:3" x14ac:dyDescent="0.25">
      <c r="A19" s="2" t="s">
        <v>51</v>
      </c>
      <c r="B19" s="10">
        <f>(B14/12)*C12*C19</f>
        <v>0</v>
      </c>
      <c r="C19" s="6">
        <v>15</v>
      </c>
    </row>
    <row r="20" spans="1:3" x14ac:dyDescent="0.25">
      <c r="A20" s="2" t="s">
        <v>52</v>
      </c>
      <c r="B20" s="3">
        <f>B16+B17+B18+B19</f>
        <v>0</v>
      </c>
    </row>
    <row r="22" spans="1:3" x14ac:dyDescent="0.25">
      <c r="A22" s="2" t="s">
        <v>8</v>
      </c>
      <c r="B22" s="3">
        <f>(B14/12)*6*(4*B12)</f>
        <v>0</v>
      </c>
    </row>
    <row r="23" spans="1:3" x14ac:dyDescent="0.25">
      <c r="B23" s="3"/>
    </row>
    <row r="24" spans="1:3" x14ac:dyDescent="0.25">
      <c r="A24" s="8" t="s">
        <v>53</v>
      </c>
      <c r="B24" s="9">
        <f>B20+B22</f>
        <v>0</v>
      </c>
    </row>
    <row r="25" spans="1:3" x14ac:dyDescent="0.25">
      <c r="A25" s="8" t="s">
        <v>63</v>
      </c>
      <c r="B25" s="9">
        <v>0</v>
      </c>
    </row>
    <row r="26" spans="1:3" x14ac:dyDescent="0.25">
      <c r="A26" s="8" t="s">
        <v>60</v>
      </c>
      <c r="B26" s="9">
        <f>B24+B25+(4*B12)</f>
        <v>0</v>
      </c>
    </row>
    <row r="27" spans="1:3" x14ac:dyDescent="0.25">
      <c r="B27" s="3"/>
    </row>
    <row r="28" spans="1:3" x14ac:dyDescent="0.25">
      <c r="A28" s="8" t="s">
        <v>10</v>
      </c>
      <c r="B28" s="3"/>
    </row>
    <row r="29" spans="1:3" x14ac:dyDescent="0.25">
      <c r="A29" s="2" t="s">
        <v>57</v>
      </c>
      <c r="B29" s="3"/>
    </row>
    <row r="30" spans="1:3" x14ac:dyDescent="0.25">
      <c r="A30" s="2" t="s">
        <v>54</v>
      </c>
      <c r="B30" s="3"/>
    </row>
    <row r="31" spans="1:3" x14ac:dyDescent="0.25">
      <c r="A31" s="2" t="s">
        <v>11</v>
      </c>
      <c r="B31" s="3"/>
    </row>
    <row r="32" spans="1:3" x14ac:dyDescent="0.25">
      <c r="B32" s="3"/>
    </row>
    <row r="33" spans="1:2" x14ac:dyDescent="0.25">
      <c r="A33" s="8" t="s">
        <v>61</v>
      </c>
      <c r="B33" s="3"/>
    </row>
    <row r="34" spans="1:2" x14ac:dyDescent="0.25">
      <c r="A34" s="2" t="s">
        <v>55</v>
      </c>
    </row>
    <row r="35" spans="1:2" x14ac:dyDescent="0.25">
      <c r="A35" s="2" t="s">
        <v>62</v>
      </c>
    </row>
    <row r="36" spans="1:2" x14ac:dyDescent="0.25">
      <c r="A36" s="2" t="s">
        <v>59</v>
      </c>
    </row>
  </sheetData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ySplit="2" topLeftCell="A24" activePane="bottomLeft" state="frozen"/>
      <selection pane="bottomLeft" activeCell="C50" sqref="C50"/>
    </sheetView>
  </sheetViews>
  <sheetFormatPr defaultRowHeight="15.75" x14ac:dyDescent="0.25"/>
  <cols>
    <col min="1" max="1" width="15.125" style="2" customWidth="1"/>
    <col min="2" max="2" width="9" style="6"/>
    <col min="3" max="3" width="43.375" style="2" customWidth="1"/>
    <col min="4" max="4" width="5.875" style="2" bestFit="1" customWidth="1"/>
    <col min="5" max="5" width="22.125" style="6" bestFit="1" customWidth="1"/>
    <col min="6" max="6" width="2.875" style="2" bestFit="1" customWidth="1"/>
    <col min="7" max="7" width="18.25" style="2" bestFit="1" customWidth="1"/>
    <col min="8" max="16384" width="9" style="2"/>
  </cols>
  <sheetData>
    <row r="1" spans="1:7" x14ac:dyDescent="0.25">
      <c r="A1" s="14" t="s">
        <v>39</v>
      </c>
    </row>
    <row r="2" spans="1:7" x14ac:dyDescent="0.25">
      <c r="A2" s="14" t="s">
        <v>13</v>
      </c>
      <c r="B2" s="15" t="s">
        <v>14</v>
      </c>
      <c r="C2" s="14" t="s">
        <v>15</v>
      </c>
      <c r="D2" s="14" t="s">
        <v>16</v>
      </c>
      <c r="E2" s="15" t="s">
        <v>34</v>
      </c>
    </row>
    <row r="3" spans="1:7" x14ac:dyDescent="0.25">
      <c r="A3" s="2" t="s">
        <v>17</v>
      </c>
      <c r="B3" s="6">
        <v>2014</v>
      </c>
      <c r="C3" s="2" t="s">
        <v>30</v>
      </c>
      <c r="D3" s="2">
        <v>1</v>
      </c>
      <c r="E3" s="6">
        <f>47-D3</f>
        <v>46</v>
      </c>
    </row>
    <row r="4" spans="1:7" x14ac:dyDescent="0.25">
      <c r="A4" s="2" t="s">
        <v>18</v>
      </c>
      <c r="B4" s="6">
        <v>2014</v>
      </c>
      <c r="D4" s="2">
        <v>2</v>
      </c>
    </row>
    <row r="5" spans="1:7" x14ac:dyDescent="0.25">
      <c r="A5" s="2" t="s">
        <v>19</v>
      </c>
      <c r="B5" s="6">
        <v>2014</v>
      </c>
      <c r="D5" s="2">
        <v>3</v>
      </c>
    </row>
    <row r="6" spans="1:7" x14ac:dyDescent="0.25">
      <c r="A6" s="2" t="s">
        <v>20</v>
      </c>
      <c r="B6" s="6">
        <v>2014</v>
      </c>
      <c r="D6" s="2">
        <v>4</v>
      </c>
    </row>
    <row r="7" spans="1:7" x14ac:dyDescent="0.25">
      <c r="A7" s="2" t="s">
        <v>21</v>
      </c>
      <c r="B7" s="6">
        <v>2014</v>
      </c>
      <c r="D7" s="2">
        <v>5</v>
      </c>
    </row>
    <row r="8" spans="1:7" x14ac:dyDescent="0.25">
      <c r="A8" s="2" t="s">
        <v>22</v>
      </c>
      <c r="B8" s="6">
        <v>2015</v>
      </c>
      <c r="C8" s="2" t="s">
        <v>29</v>
      </c>
      <c r="D8" s="2">
        <v>6</v>
      </c>
      <c r="E8" s="6">
        <f>47-D8</f>
        <v>41</v>
      </c>
    </row>
    <row r="9" spans="1:7" x14ac:dyDescent="0.25">
      <c r="A9" s="2" t="s">
        <v>23</v>
      </c>
      <c r="B9" s="6">
        <v>2015</v>
      </c>
      <c r="D9" s="2">
        <v>7</v>
      </c>
    </row>
    <row r="10" spans="1:7" x14ac:dyDescent="0.25">
      <c r="A10" s="2" t="s">
        <v>24</v>
      </c>
      <c r="B10" s="6">
        <v>2015</v>
      </c>
      <c r="D10" s="2">
        <v>8</v>
      </c>
    </row>
    <row r="11" spans="1:7" x14ac:dyDescent="0.25">
      <c r="A11" s="2" t="s">
        <v>25</v>
      </c>
      <c r="B11" s="6">
        <v>2015</v>
      </c>
      <c r="D11" s="2">
        <v>9</v>
      </c>
    </row>
    <row r="12" spans="1:7" x14ac:dyDescent="0.25">
      <c r="A12" s="2" t="s">
        <v>26</v>
      </c>
      <c r="B12" s="6">
        <v>2015</v>
      </c>
      <c r="D12" s="2">
        <v>10</v>
      </c>
    </row>
    <row r="13" spans="1:7" x14ac:dyDescent="0.25">
      <c r="A13" s="2" t="s">
        <v>27</v>
      </c>
      <c r="B13" s="6">
        <v>2015</v>
      </c>
      <c r="D13" s="2">
        <v>11</v>
      </c>
    </row>
    <row r="14" spans="1:7" x14ac:dyDescent="0.25">
      <c r="A14" s="2" t="s">
        <v>28</v>
      </c>
      <c r="B14" s="6">
        <v>2015</v>
      </c>
      <c r="D14" s="2">
        <v>12</v>
      </c>
      <c r="F14" s="2">
        <f>SUM(E3:E14)</f>
        <v>87</v>
      </c>
      <c r="G14" s="2" t="s">
        <v>37</v>
      </c>
    </row>
    <row r="15" spans="1:7" x14ac:dyDescent="0.25">
      <c r="A15" s="2" t="s">
        <v>17</v>
      </c>
      <c r="B15" s="6">
        <v>2015</v>
      </c>
      <c r="C15" s="2" t="s">
        <v>31</v>
      </c>
      <c r="D15" s="2">
        <v>13</v>
      </c>
      <c r="E15" s="6">
        <f>47-D15</f>
        <v>34</v>
      </c>
    </row>
    <row r="16" spans="1:7" x14ac:dyDescent="0.25">
      <c r="A16" s="2" t="s">
        <v>18</v>
      </c>
      <c r="B16" s="6">
        <v>2015</v>
      </c>
      <c r="D16" s="2">
        <v>14</v>
      </c>
    </row>
    <row r="17" spans="1:7" x14ac:dyDescent="0.25">
      <c r="A17" s="2" t="s">
        <v>19</v>
      </c>
      <c r="B17" s="6">
        <v>2015</v>
      </c>
      <c r="D17" s="2">
        <v>15</v>
      </c>
    </row>
    <row r="18" spans="1:7" x14ac:dyDescent="0.25">
      <c r="A18" s="2" t="s">
        <v>20</v>
      </c>
      <c r="B18" s="6">
        <v>2015</v>
      </c>
      <c r="D18" s="2">
        <v>16</v>
      </c>
    </row>
    <row r="19" spans="1:7" x14ac:dyDescent="0.25">
      <c r="A19" s="2" t="s">
        <v>21</v>
      </c>
      <c r="B19" s="6">
        <v>2015</v>
      </c>
      <c r="D19" s="2">
        <v>17</v>
      </c>
    </row>
    <row r="20" spans="1:7" x14ac:dyDescent="0.25">
      <c r="A20" s="2" t="s">
        <v>22</v>
      </c>
      <c r="B20" s="6">
        <v>2016</v>
      </c>
      <c r="C20" s="2" t="s">
        <v>32</v>
      </c>
      <c r="D20" s="2">
        <v>18</v>
      </c>
      <c r="E20" s="6">
        <f>47-D20</f>
        <v>29</v>
      </c>
    </row>
    <row r="21" spans="1:7" x14ac:dyDescent="0.25">
      <c r="A21" s="2" t="s">
        <v>23</v>
      </c>
      <c r="B21" s="6">
        <v>2016</v>
      </c>
      <c r="D21" s="2">
        <v>19</v>
      </c>
    </row>
    <row r="22" spans="1:7" x14ac:dyDescent="0.25">
      <c r="A22" s="2" t="s">
        <v>24</v>
      </c>
      <c r="B22" s="6">
        <v>2016</v>
      </c>
      <c r="D22" s="2">
        <v>20</v>
      </c>
    </row>
    <row r="23" spans="1:7" x14ac:dyDescent="0.25">
      <c r="A23" s="2" t="s">
        <v>25</v>
      </c>
      <c r="B23" s="6">
        <v>2016</v>
      </c>
      <c r="D23" s="2">
        <v>21</v>
      </c>
    </row>
    <row r="24" spans="1:7" x14ac:dyDescent="0.25">
      <c r="A24" s="2" t="s">
        <v>26</v>
      </c>
      <c r="B24" s="6">
        <v>2016</v>
      </c>
      <c r="D24" s="2">
        <v>22</v>
      </c>
    </row>
    <row r="25" spans="1:7" x14ac:dyDescent="0.25">
      <c r="A25" s="2" t="s">
        <v>27</v>
      </c>
      <c r="B25" s="6">
        <v>2016</v>
      </c>
      <c r="D25" s="2">
        <v>23</v>
      </c>
    </row>
    <row r="26" spans="1:7" x14ac:dyDescent="0.25">
      <c r="A26" s="2" t="s">
        <v>28</v>
      </c>
      <c r="B26" s="6">
        <v>2016</v>
      </c>
      <c r="D26" s="2">
        <v>24</v>
      </c>
      <c r="F26" s="2">
        <f>SUM(E15:E26)</f>
        <v>63</v>
      </c>
      <c r="G26" s="2" t="s">
        <v>36</v>
      </c>
    </row>
    <row r="27" spans="1:7" s="19" customFormat="1" x14ac:dyDescent="0.25">
      <c r="A27" s="19" t="s">
        <v>17</v>
      </c>
      <c r="B27" s="6">
        <v>2016</v>
      </c>
      <c r="C27" s="19" t="s">
        <v>35</v>
      </c>
      <c r="D27" s="19">
        <v>25</v>
      </c>
      <c r="E27" s="20">
        <f>47-D27</f>
        <v>22</v>
      </c>
    </row>
    <row r="28" spans="1:7" x14ac:dyDescent="0.25">
      <c r="A28" s="2" t="s">
        <v>18</v>
      </c>
      <c r="B28" s="6">
        <v>2016</v>
      </c>
      <c r="D28" s="2">
        <v>26</v>
      </c>
    </row>
    <row r="29" spans="1:7" x14ac:dyDescent="0.25">
      <c r="A29" s="2" t="s">
        <v>19</v>
      </c>
      <c r="B29" s="6">
        <v>2016</v>
      </c>
      <c r="D29" s="2">
        <v>27</v>
      </c>
    </row>
    <row r="30" spans="1:7" x14ac:dyDescent="0.25">
      <c r="A30" s="2" t="s">
        <v>20</v>
      </c>
      <c r="B30" s="6">
        <v>2016</v>
      </c>
      <c r="D30" s="2">
        <v>28</v>
      </c>
    </row>
    <row r="31" spans="1:7" x14ac:dyDescent="0.25">
      <c r="A31" s="2" t="s">
        <v>21</v>
      </c>
      <c r="B31" s="6">
        <v>2016</v>
      </c>
      <c r="D31" s="2">
        <v>29</v>
      </c>
    </row>
    <row r="32" spans="1:7" x14ac:dyDescent="0.25">
      <c r="A32" s="2" t="s">
        <v>22</v>
      </c>
      <c r="B32" s="6">
        <v>2017</v>
      </c>
      <c r="C32" s="2" t="s">
        <v>38</v>
      </c>
      <c r="D32" s="2">
        <v>30</v>
      </c>
      <c r="E32" s="6">
        <f>47-D32</f>
        <v>17</v>
      </c>
    </row>
    <row r="33" spans="1:7" x14ac:dyDescent="0.25">
      <c r="A33" s="2" t="s">
        <v>23</v>
      </c>
      <c r="B33" s="6">
        <v>2017</v>
      </c>
      <c r="D33" s="2">
        <v>31</v>
      </c>
    </row>
    <row r="34" spans="1:7" x14ac:dyDescent="0.25">
      <c r="A34" s="2" t="s">
        <v>24</v>
      </c>
      <c r="B34" s="6">
        <v>2017</v>
      </c>
      <c r="D34" s="2">
        <v>32</v>
      </c>
    </row>
    <row r="35" spans="1:7" x14ac:dyDescent="0.25">
      <c r="A35" s="2" t="s">
        <v>25</v>
      </c>
      <c r="B35" s="6">
        <v>2017</v>
      </c>
      <c r="D35" s="2">
        <v>33</v>
      </c>
    </row>
    <row r="36" spans="1:7" x14ac:dyDescent="0.25">
      <c r="A36" s="2" t="s">
        <v>26</v>
      </c>
      <c r="B36" s="6">
        <v>2017</v>
      </c>
      <c r="D36" s="2">
        <v>34</v>
      </c>
    </row>
    <row r="37" spans="1:7" x14ac:dyDescent="0.25">
      <c r="A37" s="2" t="s">
        <v>27</v>
      </c>
      <c r="B37" s="6">
        <v>2017</v>
      </c>
      <c r="D37" s="2">
        <v>35</v>
      </c>
    </row>
    <row r="38" spans="1:7" x14ac:dyDescent="0.25">
      <c r="A38" s="2" t="s">
        <v>28</v>
      </c>
      <c r="B38" s="6">
        <v>2017</v>
      </c>
      <c r="D38" s="2">
        <v>36</v>
      </c>
      <c r="F38" s="2">
        <f>SUM(E27:E38)</f>
        <v>39</v>
      </c>
      <c r="G38" s="2" t="s">
        <v>41</v>
      </c>
    </row>
    <row r="39" spans="1:7" x14ac:dyDescent="0.25">
      <c r="A39" s="2" t="s">
        <v>17</v>
      </c>
      <c r="B39" s="6">
        <v>2017</v>
      </c>
      <c r="C39" s="2" t="s">
        <v>40</v>
      </c>
      <c r="D39" s="2">
        <v>37</v>
      </c>
      <c r="E39" s="6">
        <f>47-D39</f>
        <v>10</v>
      </c>
    </row>
    <row r="40" spans="1:7" x14ac:dyDescent="0.25">
      <c r="A40" s="2" t="s">
        <v>18</v>
      </c>
      <c r="B40" s="6">
        <v>2017</v>
      </c>
      <c r="D40" s="2">
        <v>38</v>
      </c>
    </row>
    <row r="41" spans="1:7" x14ac:dyDescent="0.25">
      <c r="A41" s="2" t="s">
        <v>19</v>
      </c>
      <c r="B41" s="6">
        <v>2017</v>
      </c>
      <c r="D41" s="2">
        <v>39</v>
      </c>
    </row>
    <row r="42" spans="1:7" x14ac:dyDescent="0.25">
      <c r="A42" s="2" t="s">
        <v>20</v>
      </c>
      <c r="B42" s="6">
        <v>2017</v>
      </c>
      <c r="D42" s="2">
        <v>40</v>
      </c>
    </row>
    <row r="43" spans="1:7" x14ac:dyDescent="0.25">
      <c r="A43" s="2" t="s">
        <v>21</v>
      </c>
      <c r="B43" s="6">
        <v>2017</v>
      </c>
      <c r="D43" s="2">
        <v>41</v>
      </c>
    </row>
    <row r="44" spans="1:7" x14ac:dyDescent="0.25">
      <c r="A44" s="2" t="s">
        <v>22</v>
      </c>
      <c r="B44" s="6">
        <v>2018</v>
      </c>
      <c r="C44" s="2" t="s">
        <v>33</v>
      </c>
      <c r="D44" s="2">
        <v>42</v>
      </c>
      <c r="E44" s="6">
        <f>47-D44</f>
        <v>5</v>
      </c>
    </row>
    <row r="45" spans="1:7" x14ac:dyDescent="0.25">
      <c r="A45" s="2" t="s">
        <v>23</v>
      </c>
      <c r="B45" s="6">
        <v>2018</v>
      </c>
      <c r="D45" s="2">
        <v>43</v>
      </c>
    </row>
    <row r="46" spans="1:7" x14ac:dyDescent="0.25">
      <c r="A46" s="2" t="s">
        <v>24</v>
      </c>
      <c r="B46" s="6">
        <v>2018</v>
      </c>
      <c r="D46" s="2">
        <v>44</v>
      </c>
    </row>
    <row r="47" spans="1:7" x14ac:dyDescent="0.25">
      <c r="A47" s="2" t="s">
        <v>25</v>
      </c>
      <c r="B47" s="6">
        <v>2018</v>
      </c>
      <c r="D47" s="2">
        <v>45</v>
      </c>
      <c r="F47" s="2">
        <f>SUM(E36:E47)</f>
        <v>15</v>
      </c>
      <c r="G47" s="2" t="s">
        <v>42</v>
      </c>
    </row>
    <row r="48" spans="1:7" x14ac:dyDescent="0.25">
      <c r="A48" s="2" t="s">
        <v>26</v>
      </c>
      <c r="B48" s="6">
        <v>2018</v>
      </c>
      <c r="C48" s="2" t="s">
        <v>47</v>
      </c>
      <c r="D48" s="2">
        <v>46</v>
      </c>
      <c r="E48" s="6">
        <v>0</v>
      </c>
    </row>
    <row r="49" spans="1:4" x14ac:dyDescent="0.25">
      <c r="A49" s="2" t="s">
        <v>27</v>
      </c>
      <c r="B49" s="6">
        <v>2018</v>
      </c>
      <c r="C49" s="8"/>
      <c r="D49" s="2">
        <v>47</v>
      </c>
    </row>
    <row r="50" spans="1:4" x14ac:dyDescent="0.25">
      <c r="A50" s="2" t="s">
        <v>43</v>
      </c>
      <c r="B50" s="6" t="s">
        <v>44</v>
      </c>
      <c r="C50" s="2" t="s">
        <v>45</v>
      </c>
      <c r="D50" s="2">
        <v>53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 Interest</vt:lpstr>
      <vt:lpstr>Timeline</vt:lpstr>
      <vt:lpstr>Sheet3</vt:lpstr>
    </vt:vector>
  </TitlesOfParts>
  <Company>Association of American Medical Colleges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jyoungclaus</dc:creator>
  <cp:lastModifiedBy>Damia Dobbs </cp:lastModifiedBy>
  <dcterms:created xsi:type="dcterms:W3CDTF">2009-03-27T20:39:29Z</dcterms:created>
  <dcterms:modified xsi:type="dcterms:W3CDTF">2017-05-18T14:50:27Z</dcterms:modified>
</cp:coreProperties>
</file>